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osOV\Documents\СНТ Вертикаль ТОЧНЯК\БЮДЖЕТ СНТ\Бюджет СНТ на 2026-2027 г.г\"/>
    </mc:Choice>
  </mc:AlternateContent>
  <bookViews>
    <workbookView xWindow="0" yWindow="0" windowWidth="23040" windowHeight="8892"/>
  </bookViews>
  <sheets>
    <sheet name="2025" sheetId="1" r:id="rId1"/>
  </sheets>
  <definedNames>
    <definedName name="_xlnm.Print_Area" localSheetId="0">'2025'!$A$1:$K$20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D20" i="1" l="1"/>
  <c r="G20" i="1"/>
  <c r="E20" i="1"/>
  <c r="K19" i="1"/>
  <c r="I19" i="1"/>
  <c r="H19" i="1"/>
  <c r="F19" i="1"/>
  <c r="K18" i="1"/>
  <c r="I18" i="1"/>
  <c r="H18" i="1"/>
  <c r="F18" i="1"/>
  <c r="K17" i="1"/>
  <c r="I17" i="1"/>
  <c r="H17" i="1"/>
  <c r="F17" i="1"/>
  <c r="K16" i="1"/>
  <c r="I16" i="1"/>
  <c r="H16" i="1"/>
  <c r="F16" i="1"/>
  <c r="I15" i="1"/>
  <c r="H15" i="1"/>
  <c r="F15" i="1"/>
  <c r="K20" i="1" l="1"/>
  <c r="I20" i="1"/>
  <c r="H20" i="1"/>
  <c r="F20" i="1"/>
</calcChain>
</file>

<file path=xl/sharedStrings.xml><?xml version="1.0" encoding="utf-8"?>
<sst xmlns="http://schemas.openxmlformats.org/spreadsheetml/2006/main" count="59" uniqueCount="54">
  <si>
    <t xml:space="preserve">                                   Унифицированная форма № Т-3</t>
  </si>
  <si>
    <t xml:space="preserve">                    Приложение 1</t>
  </si>
  <si>
    <t>Садоводческое некоммерческое товарищество "ВЕРТИКАЛЬ"</t>
  </si>
  <si>
    <t>Форма</t>
  </si>
  <si>
    <t>Код</t>
  </si>
  <si>
    <t>по ОКУД</t>
  </si>
  <si>
    <t>0301017</t>
  </si>
  <si>
    <t>по ОКПО</t>
  </si>
  <si>
    <t xml:space="preserve"> </t>
  </si>
  <si>
    <t>Структурное подразделение</t>
  </si>
  <si>
    <t>Кол-во</t>
  </si>
  <si>
    <t>Должн.</t>
  </si>
  <si>
    <t xml:space="preserve">  Надбавка, % к должностному окладу</t>
  </si>
  <si>
    <t>Всего, руб.</t>
  </si>
  <si>
    <t xml:space="preserve">штатных </t>
  </si>
  <si>
    <t xml:space="preserve">оклад, </t>
  </si>
  <si>
    <t>Надбавка за</t>
  </si>
  <si>
    <t xml:space="preserve">Премия по </t>
  </si>
  <si>
    <t xml:space="preserve">Надбавка </t>
  </si>
  <si>
    <t>Материаль-</t>
  </si>
  <si>
    <t>Наименование</t>
  </si>
  <si>
    <t>код</t>
  </si>
  <si>
    <t>Должность</t>
  </si>
  <si>
    <t>единиц</t>
  </si>
  <si>
    <t>руб.</t>
  </si>
  <si>
    <t>особ. условия</t>
  </si>
  <si>
    <t xml:space="preserve">результатам </t>
  </si>
  <si>
    <t xml:space="preserve">за выслугу </t>
  </si>
  <si>
    <t>за классный</t>
  </si>
  <si>
    <t>ная помощь,</t>
  </si>
  <si>
    <t>труда, 25%</t>
  </si>
  <si>
    <t>труда, 50%</t>
  </si>
  <si>
    <t>лет,25%</t>
  </si>
  <si>
    <t>чин, 16,66%</t>
  </si>
  <si>
    <t>Администрация</t>
  </si>
  <si>
    <t>02</t>
  </si>
  <si>
    <t>Председатель правления</t>
  </si>
  <si>
    <t>Общий отдел</t>
  </si>
  <si>
    <t>03</t>
  </si>
  <si>
    <t>Комендант</t>
  </si>
  <si>
    <t>Электрик</t>
  </si>
  <si>
    <t xml:space="preserve">Отдел </t>
  </si>
  <si>
    <t>04</t>
  </si>
  <si>
    <t>Главный бухгалтер</t>
  </si>
  <si>
    <t>бухгалтерии</t>
  </si>
  <si>
    <t>Кассир</t>
  </si>
  <si>
    <t>ВСЕГО:</t>
  </si>
  <si>
    <t>М.А. Агеева</t>
  </si>
  <si>
    <t>И.А. Копылова</t>
  </si>
  <si>
    <t xml:space="preserve"> Утверждено Приказ СНТ Вертикаль</t>
  </si>
  <si>
    <t>Шумов А.Л.</t>
  </si>
  <si>
    <t>Штатное расписание на период с 01 июля 2026 г. по 1 июля 2027 г.</t>
  </si>
  <si>
    <t>№ -од от 01.07.2025 г.</t>
  </si>
  <si>
    <t>О.В. Андрос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</si>
</sst>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/>
    <xf numFmtId="49" fontId="2" fillId="0" borderId="2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Border="1"/>
    <xf numFmtId="0" fontId="2" fillId="0" borderId="4" xfId="0" applyFont="1" applyBorder="1"/>
    <xf numFmtId="49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0" xfId="0" applyFont="1" applyBorder="1"/>
    <xf numFmtId="0" fontId="2" fillId="0" borderId="11" xfId="0" applyFont="1" applyBorder="1"/>
    <xf numFmtId="49" fontId="2" fillId="0" borderId="12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Fill="1" applyBorder="1"/>
    <xf numFmtId="0" fontId="2" fillId="0" borderId="13" xfId="0" applyFont="1" applyBorder="1"/>
    <xf numFmtId="49" fontId="2" fillId="0" borderId="3" xfId="0" applyNumberFormat="1" applyFont="1" applyBorder="1"/>
    <xf numFmtId="0" fontId="2" fillId="0" borderId="14" xfId="0" applyFont="1" applyBorder="1"/>
    <xf numFmtId="0" fontId="2" fillId="0" borderId="13" xfId="0" applyFont="1" applyBorder="1" applyAlignment="1">
      <alignment horizontal="center"/>
    </xf>
    <xf numFmtId="0" fontId="2" fillId="0" borderId="13" xfId="0" applyFont="1" applyFill="1" applyBorder="1"/>
    <xf numFmtId="9" fontId="2" fillId="0" borderId="13" xfId="0" applyNumberFormat="1" applyFont="1" applyBorder="1"/>
    <xf numFmtId="9" fontId="2" fillId="0" borderId="2" xfId="0" applyNumberFormat="1" applyFont="1" applyBorder="1"/>
    <xf numFmtId="49" fontId="2" fillId="0" borderId="11" xfId="0" applyNumberFormat="1" applyFont="1" applyBorder="1"/>
    <xf numFmtId="0" fontId="4" fillId="0" borderId="14" xfId="0" applyFont="1" applyBorder="1"/>
    <xf numFmtId="165" fontId="2" fillId="0" borderId="1" xfId="0" applyNumberFormat="1" applyFont="1" applyBorder="1"/>
    <xf numFmtId="165" fontId="2" fillId="0" borderId="4" xfId="0" applyNumberFormat="1" applyFont="1" applyBorder="1"/>
    <xf numFmtId="165" fontId="2" fillId="0" borderId="8" xfId="0" applyNumberFormat="1" applyFont="1" applyBorder="1"/>
    <xf numFmtId="49" fontId="2" fillId="0" borderId="4" xfId="0" applyNumberFormat="1" applyFont="1" applyBorder="1"/>
    <xf numFmtId="0" fontId="4" fillId="0" borderId="1" xfId="0" applyFont="1" applyBorder="1"/>
    <xf numFmtId="49" fontId="2" fillId="0" borderId="10" xfId="0" applyNumberFormat="1" applyFont="1" applyBorder="1"/>
    <xf numFmtId="0" fontId="2" fillId="0" borderId="6" xfId="0" applyFont="1" applyBorder="1"/>
    <xf numFmtId="49" fontId="2" fillId="0" borderId="7" xfId="0" applyNumberFormat="1" applyFont="1" applyBorder="1"/>
    <xf numFmtId="0" fontId="2" fillId="0" borderId="7" xfId="0" applyFont="1" applyBorder="1"/>
    <xf numFmtId="0" fontId="2" fillId="0" borderId="0" xfId="0" applyFont="1" applyFill="1" applyBorder="1"/>
    <xf numFmtId="49" fontId="0" fillId="0" borderId="0" xfId="0" applyNumberFormat="1"/>
    <xf numFmtId="164" fontId="5" fillId="0" borderId="0" xfId="0" applyNumberFormat="1" applyFont="1" applyBorder="1"/>
    <xf numFmtId="49" fontId="2" fillId="0" borderId="11" xfId="0" applyNumberFormat="1" applyFont="1" applyBorder="1" applyAlignment="1">
      <alignment horizontal="left" vertical="top"/>
    </xf>
    <xf numFmtId="0" fontId="2" fillId="0" borderId="4" xfId="0" applyFont="1" applyBorder="1" applyAlignment="1"/>
    <xf numFmtId="164" fontId="6" fillId="0" borderId="1" xfId="0" applyNumberFormat="1" applyFont="1" applyBorder="1" applyAlignment="1"/>
    <xf numFmtId="164" fontId="6" fillId="0" borderId="1" xfId="0" applyNumberFormat="1" applyFont="1" applyBorder="1"/>
    <xf numFmtId="164" fontId="4" fillId="0" borderId="11" xfId="0" applyNumberFormat="1" applyFont="1" applyBorder="1" applyAlignment="1"/>
    <xf numFmtId="165" fontId="4" fillId="0" borderId="11" xfId="0" applyNumberFormat="1" applyFont="1" applyBorder="1"/>
    <xf numFmtId="165" fontId="4" fillId="0" borderId="12" xfId="0" applyNumberFormat="1" applyFont="1" applyBorder="1"/>
    <xf numFmtId="165" fontId="4" fillId="0" borderId="4" xfId="0" applyNumberFormat="1" applyFont="1" applyBorder="1"/>
    <xf numFmtId="165" fontId="4" fillId="0" borderId="10" xfId="0" applyNumberFormat="1" applyFont="1" applyBorder="1"/>
    <xf numFmtId="164" fontId="4" fillId="0" borderId="11" xfId="0" applyNumberFormat="1" applyFont="1" applyBorder="1"/>
    <xf numFmtId="164" fontId="4" fillId="0" borderId="1" xfId="0" applyNumberFormat="1" applyFont="1" applyBorder="1" applyAlignment="1"/>
    <xf numFmtId="165" fontId="4" fillId="0" borderId="1" xfId="0" applyNumberFormat="1" applyFont="1" applyBorder="1"/>
    <xf numFmtId="165" fontId="4" fillId="0" borderId="8" xfId="0" applyNumberFormat="1" applyFont="1" applyBorder="1"/>
    <xf numFmtId="164" fontId="4" fillId="0" borderId="1" xfId="0" applyNumberFormat="1" applyFont="1" applyBorder="1"/>
    <xf numFmtId="165" fontId="4" fillId="0" borderId="13" xfId="0" applyNumberFormat="1" applyFont="1" applyBorder="1"/>
    <xf numFmtId="165" fontId="4" fillId="0" borderId="14" xfId="0" applyNumberFormat="1" applyFont="1" applyBorder="1"/>
    <xf numFmtId="164" fontId="4" fillId="0" borderId="13" xfId="0" applyNumberFormat="1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SheetLayoutView="100" workbookViewId="0">
      <selection activeCell="A23" sqref="A23:XFD25"/>
    </sheetView>
  </sheetViews>
  <sheetFormatPr defaultRowHeight="14.4" x14ac:dyDescent="0.3"/>
  <cols>
    <col min="1" max="1" width="24.88671875" customWidth="1"/>
    <col min="2" max="2" width="4" style="45" customWidth="1"/>
    <col min="3" max="3" width="31.109375" customWidth="1"/>
    <col min="4" max="4" width="9.109375" customWidth="1"/>
    <col min="5" max="5" width="12.6640625" customWidth="1"/>
    <col min="6" max="6" width="12.109375" hidden="1" customWidth="1"/>
    <col min="7" max="7" width="11.33203125" customWidth="1"/>
    <col min="8" max="8" width="9.88671875" hidden="1" customWidth="1"/>
    <col min="9" max="9" width="11" hidden="1" customWidth="1"/>
    <col min="10" max="10" width="11.6640625" customWidth="1"/>
    <col min="11" max="11" width="14.44140625" customWidth="1"/>
    <col min="12" max="12" width="28.33203125" customWidth="1"/>
  </cols>
  <sheetData>
    <row r="1" spans="1:12" x14ac:dyDescent="0.3">
      <c r="A1" s="1"/>
      <c r="B1" s="2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</row>
    <row r="2" spans="1:12" ht="15.6" x14ac:dyDescent="0.3">
      <c r="A2" s="3"/>
      <c r="B2" s="4"/>
      <c r="C2" s="3"/>
      <c r="D2" s="3"/>
      <c r="E2" s="3"/>
      <c r="F2" s="3"/>
      <c r="G2" s="67" t="s">
        <v>1</v>
      </c>
      <c r="H2" s="67"/>
      <c r="I2" s="67"/>
      <c r="J2" s="67"/>
      <c r="K2" s="67"/>
      <c r="L2" s="1"/>
    </row>
    <row r="3" spans="1:12" ht="15.6" x14ac:dyDescent="0.3">
      <c r="A3" s="68" t="s">
        <v>2</v>
      </c>
      <c r="B3" s="68"/>
      <c r="C3" s="68"/>
      <c r="D3" s="68"/>
      <c r="E3" s="68"/>
      <c r="F3" s="68"/>
      <c r="G3" s="68"/>
      <c r="H3" s="3"/>
      <c r="I3" s="3"/>
      <c r="J3" s="5" t="s">
        <v>3</v>
      </c>
      <c r="K3" s="5" t="s">
        <v>4</v>
      </c>
      <c r="L3" s="1"/>
    </row>
    <row r="4" spans="1:12" ht="15.6" x14ac:dyDescent="0.3">
      <c r="A4" s="3"/>
      <c r="B4" s="4"/>
      <c r="C4" s="3"/>
      <c r="D4" s="3"/>
      <c r="E4" s="3"/>
      <c r="F4" s="3"/>
      <c r="G4" s="3"/>
      <c r="H4" s="3"/>
      <c r="I4" s="3"/>
      <c r="J4" s="5" t="s">
        <v>5</v>
      </c>
      <c r="K4" s="65" t="s">
        <v>6</v>
      </c>
      <c r="L4" s="1"/>
    </row>
    <row r="5" spans="1:12" ht="15.6" x14ac:dyDescent="0.3">
      <c r="A5" s="3"/>
      <c r="B5" s="3"/>
      <c r="C5" s="3"/>
      <c r="D5" s="3"/>
      <c r="E5" s="3"/>
      <c r="F5" s="3"/>
      <c r="G5" s="3"/>
      <c r="H5" s="3"/>
      <c r="I5" s="3"/>
      <c r="J5" s="5" t="s">
        <v>7</v>
      </c>
      <c r="K5" s="5">
        <v>77766379</v>
      </c>
      <c r="L5" s="1"/>
    </row>
    <row r="6" spans="1:12" ht="15.6" x14ac:dyDescent="0.3">
      <c r="A6" s="3"/>
      <c r="B6" s="64" t="s">
        <v>51</v>
      </c>
      <c r="C6" s="3"/>
      <c r="D6" s="3"/>
      <c r="E6" s="3"/>
      <c r="F6" s="3"/>
      <c r="G6" s="3"/>
      <c r="H6" s="3"/>
      <c r="I6" s="3"/>
      <c r="J6" s="3"/>
      <c r="K6" s="3"/>
      <c r="L6" s="1"/>
    </row>
    <row r="7" spans="1:12" ht="15.6" x14ac:dyDescent="0.3">
      <c r="A7" s="3"/>
      <c r="B7" s="4"/>
      <c r="C7" s="3"/>
      <c r="D7" s="3"/>
      <c r="E7" s="3"/>
      <c r="F7" s="3"/>
      <c r="G7" s="7" t="s">
        <v>8</v>
      </c>
      <c r="H7" s="7"/>
      <c r="I7" s="8"/>
      <c r="J7" s="7"/>
      <c r="K7" s="3"/>
      <c r="L7" s="1"/>
    </row>
    <row r="8" spans="1:12" ht="15.6" x14ac:dyDescent="0.3">
      <c r="A8" s="3"/>
      <c r="B8" s="4"/>
      <c r="C8" s="69" t="s">
        <v>49</v>
      </c>
      <c r="D8" s="69"/>
      <c r="E8" s="69"/>
      <c r="F8" s="69"/>
      <c r="G8" s="69"/>
      <c r="H8" s="69"/>
      <c r="I8" s="69"/>
      <c r="J8" s="69"/>
      <c r="K8" s="69"/>
      <c r="L8" s="1"/>
    </row>
    <row r="9" spans="1:12" ht="15.6" x14ac:dyDescent="0.3">
      <c r="A9" s="3"/>
      <c r="B9" s="4"/>
      <c r="C9" s="3"/>
      <c r="D9" s="3"/>
      <c r="E9" s="3"/>
      <c r="F9" s="3"/>
      <c r="G9" s="3"/>
      <c r="H9" s="3"/>
      <c r="I9" s="3"/>
      <c r="J9" s="76" t="s">
        <v>52</v>
      </c>
      <c r="K9" s="76"/>
      <c r="L9" s="1"/>
    </row>
    <row r="10" spans="1:12" ht="15.6" x14ac:dyDescent="0.3">
      <c r="A10" s="9"/>
      <c r="B10" s="10"/>
      <c r="C10" s="11"/>
      <c r="D10" s="3"/>
      <c r="E10" s="3"/>
      <c r="F10" s="3"/>
      <c r="G10" s="3"/>
      <c r="H10" s="3"/>
      <c r="I10" s="3"/>
      <c r="J10" s="3"/>
      <c r="K10" s="3"/>
      <c r="L10" s="1"/>
    </row>
    <row r="11" spans="1:12" ht="30" customHeight="1" x14ac:dyDescent="0.3">
      <c r="A11" s="12" t="s">
        <v>9</v>
      </c>
      <c r="B11" s="10"/>
      <c r="C11" s="13"/>
      <c r="D11" s="14" t="s">
        <v>10</v>
      </c>
      <c r="E11" s="13" t="s">
        <v>11</v>
      </c>
      <c r="F11" s="70" t="s">
        <v>12</v>
      </c>
      <c r="G11" s="71"/>
      <c r="H11" s="71"/>
      <c r="I11" s="71"/>
      <c r="J11" s="72"/>
      <c r="K11" s="73" t="s">
        <v>13</v>
      </c>
      <c r="L11" s="15"/>
    </row>
    <row r="12" spans="1:12" ht="15.6" x14ac:dyDescent="0.3">
      <c r="A12" s="16"/>
      <c r="B12" s="17"/>
      <c r="C12" s="13"/>
      <c r="D12" s="18" t="s">
        <v>14</v>
      </c>
      <c r="E12" s="19" t="s">
        <v>15</v>
      </c>
      <c r="F12" s="20" t="s">
        <v>16</v>
      </c>
      <c r="G12" s="20" t="s">
        <v>17</v>
      </c>
      <c r="H12" s="20" t="s">
        <v>18</v>
      </c>
      <c r="I12" s="20" t="s">
        <v>18</v>
      </c>
      <c r="J12" s="21" t="s">
        <v>19</v>
      </c>
      <c r="K12" s="74"/>
      <c r="L12" s="15"/>
    </row>
    <row r="13" spans="1:12" ht="15.6" x14ac:dyDescent="0.3">
      <c r="A13" s="22" t="s">
        <v>20</v>
      </c>
      <c r="B13" s="23" t="s">
        <v>21</v>
      </c>
      <c r="C13" s="24" t="s">
        <v>22</v>
      </c>
      <c r="D13" s="18" t="s">
        <v>23</v>
      </c>
      <c r="E13" s="24" t="s">
        <v>24</v>
      </c>
      <c r="F13" s="22" t="s">
        <v>25</v>
      </c>
      <c r="G13" s="22" t="s">
        <v>26</v>
      </c>
      <c r="H13" s="22" t="s">
        <v>27</v>
      </c>
      <c r="I13" s="25" t="s">
        <v>28</v>
      </c>
      <c r="J13" s="21" t="s">
        <v>29</v>
      </c>
      <c r="K13" s="74"/>
      <c r="L13" s="15"/>
    </row>
    <row r="14" spans="1:12" ht="15.6" x14ac:dyDescent="0.3">
      <c r="A14" s="26"/>
      <c r="B14" s="27"/>
      <c r="C14" s="26"/>
      <c r="D14" s="28"/>
      <c r="E14" s="29"/>
      <c r="F14" s="30" t="s">
        <v>30</v>
      </c>
      <c r="G14" s="26" t="s">
        <v>31</v>
      </c>
      <c r="H14" s="31" t="s">
        <v>32</v>
      </c>
      <c r="I14" s="26" t="s">
        <v>33</v>
      </c>
      <c r="J14" s="32">
        <v>0.25</v>
      </c>
      <c r="K14" s="75"/>
      <c r="L14" s="15"/>
    </row>
    <row r="15" spans="1:12" ht="15.6" x14ac:dyDescent="0.3">
      <c r="A15" s="16" t="s">
        <v>34</v>
      </c>
      <c r="B15" s="33" t="s">
        <v>35</v>
      </c>
      <c r="C15" s="34" t="s">
        <v>36</v>
      </c>
      <c r="D15" s="6">
        <v>1</v>
      </c>
      <c r="E15" s="57">
        <v>23000</v>
      </c>
      <c r="F15" s="58">
        <f>E15*0.25</f>
        <v>5750</v>
      </c>
      <c r="G15" s="58">
        <v>0</v>
      </c>
      <c r="H15" s="58">
        <f>E15*0.25</f>
        <v>5750</v>
      </c>
      <c r="I15" s="54">
        <f>E15*2/12</f>
        <v>3833.3333333333335</v>
      </c>
      <c r="J15" s="59">
        <v>0</v>
      </c>
      <c r="K15" s="63">
        <f>E15</f>
        <v>23000</v>
      </c>
      <c r="L15" s="15"/>
    </row>
    <row r="16" spans="1:12" ht="15.6" hidden="1" x14ac:dyDescent="0.3">
      <c r="A16" s="16" t="s">
        <v>37</v>
      </c>
      <c r="B16" s="38" t="s">
        <v>38</v>
      </c>
      <c r="C16" s="39" t="s">
        <v>39</v>
      </c>
      <c r="D16" s="6">
        <v>0</v>
      </c>
      <c r="E16" s="49">
        <v>0</v>
      </c>
      <c r="F16" s="35">
        <f>E16*0.25</f>
        <v>0</v>
      </c>
      <c r="G16" s="35">
        <v>0</v>
      </c>
      <c r="H16" s="35">
        <f t="shared" ref="H16:H19" si="0">E16*0.25</f>
        <v>0</v>
      </c>
      <c r="I16" s="36">
        <f t="shared" ref="I16:I19" si="1">E16*2/12</f>
        <v>0</v>
      </c>
      <c r="J16" s="37">
        <v>0</v>
      </c>
      <c r="K16" s="50">
        <f>E16</f>
        <v>0</v>
      </c>
      <c r="L16" s="15"/>
    </row>
    <row r="17" spans="1:12" ht="21" x14ac:dyDescent="0.4">
      <c r="A17" s="48" t="s">
        <v>37</v>
      </c>
      <c r="B17" s="47" t="s">
        <v>38</v>
      </c>
      <c r="C17" s="6" t="s">
        <v>40</v>
      </c>
      <c r="D17" s="22">
        <v>1</v>
      </c>
      <c r="E17" s="51">
        <v>23000</v>
      </c>
      <c r="F17" s="52">
        <f>E17*0.25</f>
        <v>5750</v>
      </c>
      <c r="G17" s="52">
        <v>0</v>
      </c>
      <c r="H17" s="53">
        <f t="shared" si="0"/>
        <v>5750</v>
      </c>
      <c r="I17" s="54">
        <f t="shared" si="1"/>
        <v>3833.3333333333335</v>
      </c>
      <c r="J17" s="55">
        <v>0</v>
      </c>
      <c r="K17" s="56">
        <f>E17</f>
        <v>23000</v>
      </c>
      <c r="L17" s="46"/>
    </row>
    <row r="18" spans="1:12" ht="15.6" x14ac:dyDescent="0.3">
      <c r="A18" s="16" t="s">
        <v>41</v>
      </c>
      <c r="B18" s="38" t="s">
        <v>42</v>
      </c>
      <c r="C18" s="6" t="s">
        <v>43</v>
      </c>
      <c r="D18" s="6">
        <v>1</v>
      </c>
      <c r="E18" s="57">
        <v>23000</v>
      </c>
      <c r="F18" s="58">
        <f t="shared" ref="F18:F19" si="2">E18*0.25</f>
        <v>5750</v>
      </c>
      <c r="G18" s="58">
        <v>0</v>
      </c>
      <c r="H18" s="58">
        <f t="shared" si="0"/>
        <v>5750</v>
      </c>
      <c r="I18" s="58">
        <f t="shared" si="1"/>
        <v>3833.3333333333335</v>
      </c>
      <c r="J18" s="59">
        <v>0</v>
      </c>
      <c r="K18" s="60">
        <f>E18</f>
        <v>23000</v>
      </c>
      <c r="L18" s="15"/>
    </row>
    <row r="19" spans="1:12" ht="15.6" x14ac:dyDescent="0.3">
      <c r="A19" s="22" t="s">
        <v>44</v>
      </c>
      <c r="B19" s="40"/>
      <c r="C19" s="26" t="s">
        <v>45</v>
      </c>
      <c r="D19" s="26">
        <v>1</v>
      </c>
      <c r="E19" s="57">
        <v>17250</v>
      </c>
      <c r="F19" s="61">
        <f t="shared" si="2"/>
        <v>4312.5</v>
      </c>
      <c r="G19" s="61">
        <v>0</v>
      </c>
      <c r="H19" s="58">
        <f t="shared" si="0"/>
        <v>4312.5</v>
      </c>
      <c r="I19" s="61">
        <f t="shared" si="1"/>
        <v>2875</v>
      </c>
      <c r="J19" s="62">
        <v>0</v>
      </c>
      <c r="K19" s="63">
        <f>E19</f>
        <v>17250</v>
      </c>
      <c r="L19" s="15"/>
    </row>
    <row r="20" spans="1:12" ht="15.6" x14ac:dyDescent="0.3">
      <c r="A20" s="41" t="s">
        <v>46</v>
      </c>
      <c r="B20" s="42"/>
      <c r="C20" s="43"/>
      <c r="D20" s="6">
        <f>SUM(D15:D19)</f>
        <v>4</v>
      </c>
      <c r="E20" s="57">
        <f t="shared" ref="E20:I20" si="3">SUM(E15:E19)</f>
        <v>86250</v>
      </c>
      <c r="F20" s="58">
        <f t="shared" si="3"/>
        <v>21562.5</v>
      </c>
      <c r="G20" s="58">
        <f t="shared" si="3"/>
        <v>0</v>
      </c>
      <c r="H20" s="58">
        <f t="shared" si="3"/>
        <v>21562.5</v>
      </c>
      <c r="I20" s="58">
        <f t="shared" si="3"/>
        <v>14375</v>
      </c>
      <c r="J20" s="58">
        <v>0</v>
      </c>
      <c r="K20" s="60">
        <f>SUM(K15:K19)</f>
        <v>86250</v>
      </c>
      <c r="L20" s="15"/>
    </row>
    <row r="21" spans="1:12" ht="15.6" x14ac:dyDescent="0.3">
      <c r="A21" s="3"/>
      <c r="B21" s="4"/>
      <c r="C21" s="3"/>
      <c r="D21" s="3"/>
      <c r="E21" s="3"/>
      <c r="F21" s="3"/>
      <c r="G21" s="3"/>
      <c r="H21" s="3"/>
      <c r="I21" s="3"/>
      <c r="J21" s="3"/>
      <c r="K21" s="3"/>
    </row>
    <row r="22" spans="1:12" ht="15.6" x14ac:dyDescent="0.3">
      <c r="A22" s="3"/>
      <c r="B22" s="4"/>
      <c r="C22" s="3"/>
      <c r="D22" s="3"/>
      <c r="E22" s="3"/>
      <c r="F22" s="3"/>
      <c r="G22" s="3"/>
      <c r="H22" s="3"/>
      <c r="I22" s="3"/>
      <c r="J22" s="3"/>
      <c r="K22" s="3"/>
    </row>
    <row r="23" spans="1:12" ht="15.6" hidden="1" x14ac:dyDescent="0.3">
      <c r="A23" s="44" t="s">
        <v>36</v>
      </c>
      <c r="B23" s="4"/>
      <c r="C23" s="3"/>
      <c r="D23" s="3"/>
      <c r="E23" s="3"/>
      <c r="F23" s="3" t="s">
        <v>47</v>
      </c>
      <c r="G23" s="3"/>
      <c r="H23" s="3"/>
      <c r="I23" s="3"/>
      <c r="J23" s="66" t="s">
        <v>50</v>
      </c>
      <c r="K23" s="66"/>
    </row>
    <row r="24" spans="1:12" ht="15.6" hidden="1" x14ac:dyDescent="0.3">
      <c r="A24" s="3"/>
      <c r="B24" s="4"/>
      <c r="C24" s="3"/>
      <c r="D24" s="3"/>
      <c r="E24" s="3"/>
      <c r="F24" s="3"/>
      <c r="G24" s="3"/>
      <c r="H24" s="3"/>
      <c r="I24" s="3"/>
      <c r="J24" s="3"/>
      <c r="K24" s="3"/>
    </row>
    <row r="25" spans="1:12" ht="15.6" hidden="1" x14ac:dyDescent="0.3">
      <c r="A25" s="3" t="s">
        <v>43</v>
      </c>
      <c r="B25" s="4"/>
      <c r="C25" s="3"/>
      <c r="D25" s="3"/>
      <c r="E25" s="3"/>
      <c r="F25" s="3" t="s">
        <v>48</v>
      </c>
      <c r="G25" s="3"/>
      <c r="H25" s="3"/>
      <c r="I25" s="3"/>
      <c r="J25" s="66" t="s">
        <v>53</v>
      </c>
      <c r="K25" s="66"/>
    </row>
    <row r="26" spans="1:12" ht="15.6" x14ac:dyDescent="0.3">
      <c r="A26" s="3"/>
      <c r="B26" s="4"/>
      <c r="C26" s="3"/>
      <c r="D26" s="3"/>
      <c r="E26" s="3"/>
      <c r="F26" s="3"/>
      <c r="G26" s="3"/>
      <c r="H26" s="3"/>
      <c r="I26" s="3"/>
      <c r="J26" s="3"/>
      <c r="K26" s="3"/>
    </row>
    <row r="27" spans="1:12" ht="15.6" x14ac:dyDescent="0.3">
      <c r="A27" s="3"/>
      <c r="B27" s="4"/>
      <c r="C27" s="3"/>
      <c r="D27" s="3"/>
      <c r="E27" s="3"/>
      <c r="F27" s="3"/>
      <c r="G27" s="3"/>
      <c r="H27" s="3"/>
      <c r="I27" s="3"/>
      <c r="J27" s="3"/>
      <c r="K27" s="3"/>
    </row>
  </sheetData>
  <mergeCells count="8">
    <mergeCell ref="J25:K25"/>
    <mergeCell ref="G2:K2"/>
    <mergeCell ref="A3:G3"/>
    <mergeCell ref="C8:K8"/>
    <mergeCell ref="F11:J11"/>
    <mergeCell ref="K11:K14"/>
    <mergeCell ref="J23:K23"/>
    <mergeCell ref="J9:K9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Andros</dc:creator>
  <cp:lastModifiedBy>Flekso.spb@gmail.com</cp:lastModifiedBy>
  <cp:lastPrinted>2024-07-04T06:52:17Z</cp:lastPrinted>
  <dcterms:created xsi:type="dcterms:W3CDTF">2016-12-06T13:41:47Z</dcterms:created>
  <dcterms:modified xsi:type="dcterms:W3CDTF">2026-06-28T17:13:01Z</dcterms:modified>
</cp:coreProperties>
</file>